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671"/>
  </bookViews>
  <sheets>
    <sheet name="2025年度"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<sst xmlns="http://schemas.openxmlformats.org/spreadsheetml/2006/main" count="115" uniqueCount="88">
  <si>
    <t>附表4</t>
  </si>
  <si>
    <t>2025年度三明市农村客运站点和等级客运站发展省级涨价补贴资金计划分配表</t>
  </si>
  <si>
    <t>序号</t>
  </si>
  <si>
    <t>县别</t>
  </si>
  <si>
    <t>农村客运站点地方配套政策情况</t>
  </si>
  <si>
    <t>乡镇综合运输服务站、港湾客运站建设情况</t>
  </si>
  <si>
    <t>乡镇综合运输服务站运营情况</t>
  </si>
  <si>
    <t>农村客货邮融合发展县创建奖励情况</t>
  </si>
  <si>
    <t>等级客运站建设情况</t>
  </si>
  <si>
    <t>等级客运站运营情况</t>
  </si>
  <si>
    <t>省上评分</t>
  </si>
  <si>
    <t>省上资金（万元）</t>
  </si>
  <si>
    <t>市级分配建议</t>
  </si>
  <si>
    <t>项目名称</t>
  </si>
  <si>
    <t>项目结  算资金（万元）</t>
  </si>
  <si>
    <t>按省上得分分配</t>
  </si>
  <si>
    <t>可纳入市级统筹资金    （万元）</t>
  </si>
  <si>
    <t>备注</t>
  </si>
  <si>
    <t>省上资金 （万元）</t>
  </si>
  <si>
    <t>等级客运站站级</t>
  </si>
  <si>
    <t>单个项目省上评分</t>
  </si>
  <si>
    <t>三元区</t>
  </si>
  <si>
    <t>根据省、市资金管理办法，59万元纳入市级统筹资金范围。</t>
  </si>
  <si>
    <t>省上资金管理办法规定，项目补助资金不超过项目结算资金的70%。</t>
  </si>
  <si>
    <t>莘口镇综合运输服务站</t>
  </si>
  <si>
    <t>三元区客货邮创建</t>
  </si>
  <si>
    <t>三明汽车南站</t>
  </si>
  <si>
    <t>一级</t>
  </si>
  <si>
    <t>沙县区</t>
  </si>
  <si>
    <t>三明汽车北站</t>
  </si>
  <si>
    <t>新沙县汽车站</t>
  </si>
  <si>
    <t>二级</t>
  </si>
  <si>
    <t>永安市</t>
  </si>
  <si>
    <t>小陶镇综合运输服务站</t>
  </si>
  <si>
    <t>永安长途汽车客运站</t>
  </si>
  <si>
    <t>安砂镇综合运输服务站</t>
  </si>
  <si>
    <t>罗坊乡综合运输服务站</t>
  </si>
  <si>
    <t>燕东综合运输服务站</t>
  </si>
  <si>
    <t>明溪县</t>
  </si>
  <si>
    <t>枫溪乡综合运输服务站</t>
  </si>
  <si>
    <t>明溪汽车站</t>
  </si>
  <si>
    <t>清流县</t>
  </si>
  <si>
    <t>灵地镇综合运输服务站</t>
  </si>
  <si>
    <t>清流汽车站</t>
  </si>
  <si>
    <t>长校镇综合运输服务站</t>
  </si>
  <si>
    <t>宁化县</t>
  </si>
  <si>
    <t>中沙乡客货邮融合服务站</t>
  </si>
  <si>
    <t>淮土镇综合运输服务站</t>
  </si>
  <si>
    <t>宁化汽车站</t>
  </si>
  <si>
    <t>安远镇客货邮融合服务站</t>
  </si>
  <si>
    <t>水茜镇综合运输服务站</t>
  </si>
  <si>
    <t>安乐镇客货邮融合服务站</t>
  </si>
  <si>
    <t>建宁县</t>
  </si>
  <si>
    <t>均口综合运输服务站</t>
  </si>
  <si>
    <t>黄坊乡武调综合运输服务站</t>
  </si>
  <si>
    <t>建宁汽车站</t>
  </si>
  <si>
    <t>伊家乡综合运输服务站</t>
  </si>
  <si>
    <t>里心镇综合运输服务站</t>
  </si>
  <si>
    <t>溪源乡综合运输服务站</t>
  </si>
  <si>
    <t>泰宁县</t>
  </si>
  <si>
    <t>大龙乡综合运输服务站</t>
  </si>
  <si>
    <t>泰宁西汽车站</t>
  </si>
  <si>
    <t>泰宁汽车站</t>
  </si>
  <si>
    <t>三级</t>
  </si>
  <si>
    <t>将乐县</t>
  </si>
  <si>
    <t>万安镇综合运输服务站</t>
  </si>
  <si>
    <t>漠源乡综合运输服务站</t>
  </si>
  <si>
    <t>将乐汽车站（改造项目）</t>
  </si>
  <si>
    <t>上报总投资为450万元，补助金额不超过70%且不超过300万元。</t>
  </si>
  <si>
    <t>将乐汽车站</t>
  </si>
  <si>
    <t>高唐镇综合运输服务站</t>
  </si>
  <si>
    <t>黄潭镇综合运输服务站</t>
  </si>
  <si>
    <t>万全乡综合运输服务站</t>
  </si>
  <si>
    <t>安仁乡综合运输服务站</t>
  </si>
  <si>
    <t>余坊乡综合运输服务站</t>
  </si>
  <si>
    <t>尤溪县</t>
  </si>
  <si>
    <t>八字桥乡客货邮融合运输服务站</t>
  </si>
  <si>
    <t>管前镇综合运输服务站</t>
  </si>
  <si>
    <t>尤溪县客货邮创建</t>
  </si>
  <si>
    <t>尤溪汽车站</t>
  </si>
  <si>
    <t>西滨镇客货邮综合运输服务站</t>
  </si>
  <si>
    <t>梅仙镇客货邮融合运输服务站</t>
  </si>
  <si>
    <t>大田县</t>
  </si>
  <si>
    <t>广平镇综合运输服务站</t>
  </si>
  <si>
    <t>大田汽车站</t>
  </si>
  <si>
    <t>建设镇综合运输服务站</t>
  </si>
  <si>
    <t>合计</t>
  </si>
  <si>
    <t>备注：1.根据《福建省运输事业发展中心关于明确2025年度农村客运站点和等级客运站发展省级补贴资金项目的通知》（闽运输站场函[2025]7号）明确各项分值和项目资金；2.2024年度农村客运站点和等级客运站发展省级补贴资金可纳入市级统筹资金的资金共81.73万元（其中：农村客运站点地方配套资金59万元，农村客运站点建设双控资金22.73万元），该资金可用于市级统筹支持农村客货邮等年度重点工作道路运输重点项目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</si>
</sst>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黑体"/>
      <charset val="134"/>
    </font>
    <font>
      <sz val="18"/>
      <color theme="1"/>
      <name val="方正小标宋简体"/>
      <charset val="134"/>
    </font>
    <font>
      <sz val="12"/>
      <color theme="1"/>
      <name val="仿宋_GB2312"/>
      <charset val="134"/>
    </font>
    <font>
      <sz val="22"/>
      <color theme="1"/>
      <name val="方正小标宋简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thin">
        <color auto="1"/>
      </left>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diagonalUp="1">
      <left/>
      <right style="medium">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5" applyNumberFormat="0" applyFill="0" applyAlignment="0" applyProtection="0">
      <alignment vertical="center"/>
    </xf>
    <xf numFmtId="0" fontId="12" fillId="0" borderId="35" applyNumberFormat="0" applyFill="0" applyAlignment="0" applyProtection="0">
      <alignment vertical="center"/>
    </xf>
    <xf numFmtId="0" fontId="13" fillId="0" borderId="36" applyNumberFormat="0" applyFill="0" applyAlignment="0" applyProtection="0">
      <alignment vertical="center"/>
    </xf>
    <xf numFmtId="0" fontId="13" fillId="0" borderId="0" applyNumberFormat="0" applyFill="0" applyBorder="0" applyAlignment="0" applyProtection="0">
      <alignment vertical="center"/>
    </xf>
    <xf numFmtId="0" fontId="14" fillId="3" borderId="37" applyNumberFormat="0" applyAlignment="0" applyProtection="0">
      <alignment vertical="center"/>
    </xf>
    <xf numFmtId="0" fontId="15" fillId="4" borderId="38" applyNumberFormat="0" applyAlignment="0" applyProtection="0">
      <alignment vertical="center"/>
    </xf>
    <xf numFmtId="0" fontId="16" fillId="4" borderId="37" applyNumberFormat="0" applyAlignment="0" applyProtection="0">
      <alignment vertical="center"/>
    </xf>
    <xf numFmtId="0" fontId="17" fillId="5" borderId="39" applyNumberFormat="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75">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1" fillId="0" borderId="0" xfId="0" applyFont="1" applyAlignment="1">
      <alignment horizontal="left" vertical="center" wrapText="1"/>
    </xf>
    <xf numFmtId="176" fontId="1" fillId="0" borderId="0" xfId="0" applyNumberFormat="1" applyFont="1" applyBorder="1" applyAlignment="1">
      <alignment horizontal="center" vertical="center"/>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76" fontId="3" fillId="0" borderId="11"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176"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5"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Fill="1" applyBorder="1" applyAlignment="1">
      <alignment horizontal="center" vertical="center" wrapText="1"/>
    </xf>
    <xf numFmtId="176" fontId="3" fillId="0" borderId="23" xfId="0" applyNumberFormat="1" applyFont="1" applyBorder="1" applyAlignment="1">
      <alignment horizontal="center" vertical="center" wrapText="1"/>
    </xf>
    <xf numFmtId="0" fontId="3" fillId="0" borderId="24" xfId="0" applyFont="1" applyBorder="1" applyAlignment="1">
      <alignment horizontal="center" vertical="center"/>
    </xf>
    <xf numFmtId="0" fontId="5" fillId="0" borderId="25" xfId="0" applyFont="1" applyBorder="1" applyAlignment="1">
      <alignment horizontal="center" vertical="center" wrapText="1"/>
    </xf>
    <xf numFmtId="0" fontId="3" fillId="0" borderId="20" xfId="0" applyFont="1" applyBorder="1" applyAlignment="1">
      <alignment horizontal="center" vertical="center"/>
    </xf>
    <xf numFmtId="0" fontId="5" fillId="0" borderId="26" xfId="0" applyFont="1" applyBorder="1" applyAlignment="1">
      <alignment horizontal="center" vertical="center" wrapText="1"/>
    </xf>
    <xf numFmtId="176" fontId="3" fillId="0" borderId="18" xfId="0" applyNumberFormat="1" applyFont="1" applyBorder="1" applyAlignment="1">
      <alignment horizontal="center" vertical="center"/>
    </xf>
    <xf numFmtId="0" fontId="3" fillId="0" borderId="10" xfId="0" applyFont="1" applyFill="1" applyBorder="1" applyAlignment="1">
      <alignment horizontal="center" vertical="center" wrapText="1"/>
    </xf>
    <xf numFmtId="176" fontId="3" fillId="0" borderId="10" xfId="0" applyNumberFormat="1" applyFont="1" applyBorder="1" applyAlignment="1">
      <alignment horizontal="center" vertical="center" wrapText="1"/>
    </xf>
    <xf numFmtId="176" fontId="3" fillId="0" borderId="18" xfId="0" applyNumberFormat="1"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176" fontId="3" fillId="0" borderId="31" xfId="0" applyNumberFormat="1" applyFont="1" applyBorder="1" applyAlignment="1">
      <alignment horizontal="center" vertical="center" wrapText="1"/>
    </xf>
    <xf numFmtId="176" fontId="3" fillId="0" borderId="31" xfId="0" applyNumberFormat="1" applyFont="1" applyFill="1" applyBorder="1" applyAlignment="1">
      <alignment horizontal="center" vertical="center" wrapText="1"/>
    </xf>
    <xf numFmtId="176" fontId="3"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176" fontId="3" fillId="0" borderId="32" xfId="0" applyNumberFormat="1" applyFont="1" applyBorder="1" applyAlignment="1">
      <alignment horizontal="center" vertical="center"/>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普通_活用表_亿元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6"/>
  <sheetViews>
    <sheetView tabSelected="1" zoomScale="70" zoomScaleNormal="70" workbookViewId="0">
      <selection activeCell="H5" sqref="H5:H34"/>
    </sheetView>
  </sheetViews>
  <sheetFormatPr defaultColWidth="10.775" defaultRowHeight="30" customHeight="1"/>
  <cols>
    <col min="1" max="1" width="5.775" style="3" customWidth="1"/>
    <col min="2" max="2" width="10.5" style="3" customWidth="1"/>
    <col min="3" max="3" width="6.34166666666667" style="3" customWidth="1"/>
    <col min="4" max="5" width="10.775" style="3" customWidth="1"/>
    <col min="6" max="6" width="18.7333333333333" style="3" customWidth="1"/>
    <col min="7" max="7" width="6.65833333333333" style="3" customWidth="1"/>
    <col min="8" max="12" width="10.775" style="3" customWidth="1"/>
    <col min="13" max="14" width="16.6583333333333" style="3" customWidth="1"/>
    <col min="15" max="15" width="6.975" style="3" customWidth="1"/>
    <col min="16" max="16" width="10.775" style="3" customWidth="1"/>
    <col min="17" max="17" width="12.0583333333333" style="4" customWidth="1"/>
    <col min="18" max="18" width="13.9666666666667" style="3" customWidth="1"/>
    <col min="19" max="21" width="10.775" style="3" customWidth="1"/>
    <col min="22" max="22" width="14.275" style="3" customWidth="1"/>
    <col min="23" max="23" width="10.775" style="3" customWidth="1"/>
    <col min="24" max="24" width="15.075" style="3" customWidth="1"/>
    <col min="25" max="25" width="10.775" style="3" customWidth="1"/>
    <col min="26" max="26" width="17.1333333333333" style="3" customWidth="1"/>
    <col min="27" max="27" width="9.675" style="3" customWidth="1"/>
    <col min="28" max="28" width="7.3" style="3" customWidth="1"/>
    <col min="29" max="16380" width="10.775" style="3" customWidth="1"/>
    <col min="16381" max="16384" width="10.775" style="3"/>
  </cols>
  <sheetData>
    <row r="1" s="1" customFormat="1" customHeight="1" spans="1:30">
      <c r="A1" s="5" t="s">
        <v>0</v>
      </c>
      <c r="B1" s="5"/>
      <c r="C1" s="5"/>
      <c r="Q1" s="6"/>
    </row>
    <row r="2" s="2" customFormat="1" ht="60" customHeight="1" spans="1:30">
      <c r="A2" s="7" t="s">
        <v>1</v>
      </c>
      <c r="B2" s="7"/>
      <c r="C2" s="7"/>
      <c r="D2" s="7"/>
      <c r="E2" s="7"/>
      <c r="F2" s="7"/>
      <c r="G2" s="7"/>
      <c r="H2" s="7"/>
      <c r="I2" s="7"/>
      <c r="J2" s="7"/>
      <c r="K2" s="7"/>
      <c r="L2" s="7"/>
      <c r="M2" s="7"/>
      <c r="N2" s="7"/>
      <c r="O2" s="7"/>
      <c r="P2" s="7"/>
      <c r="Q2" s="8"/>
      <c r="R2" s="7"/>
      <c r="S2" s="7"/>
      <c r="T2" s="7"/>
      <c r="U2" s="7"/>
      <c r="V2" s="7"/>
      <c r="W2" s="7"/>
      <c r="X2" s="7"/>
      <c r="Y2" s="7"/>
      <c r="Z2" s="7"/>
      <c r="AA2" s="7"/>
      <c r="AB2" s="7"/>
      <c r="AC2" s="7"/>
      <c r="AD2" s="7"/>
    </row>
    <row r="3" ht="32" customHeight="1" spans="1:30">
      <c r="A3" s="9" t="s">
        <v>2</v>
      </c>
      <c r="B3" s="10" t="s">
        <v>3</v>
      </c>
      <c r="C3" s="11" t="s">
        <v>4</v>
      </c>
      <c r="D3" s="12"/>
      <c r="E3" s="13"/>
      <c r="F3" s="14" t="s">
        <v>5</v>
      </c>
      <c r="G3" s="14"/>
      <c r="H3" s="14"/>
      <c r="I3" s="14"/>
      <c r="J3" s="14"/>
      <c r="K3" s="14"/>
      <c r="L3" s="14"/>
      <c r="M3" s="15"/>
      <c r="N3" s="16" t="s">
        <v>6</v>
      </c>
      <c r="O3" s="12"/>
      <c r="P3" s="12"/>
      <c r="Q3" s="17"/>
      <c r="R3" s="16" t="s">
        <v>7</v>
      </c>
      <c r="S3" s="12"/>
      <c r="T3" s="12"/>
      <c r="U3" s="13"/>
      <c r="V3" s="16" t="s">
        <v>8</v>
      </c>
      <c r="W3" s="12"/>
      <c r="X3" s="12"/>
      <c r="Y3" s="13"/>
      <c r="Z3" s="16" t="s">
        <v>9</v>
      </c>
      <c r="AA3" s="12"/>
      <c r="AB3" s="12"/>
      <c r="AC3" s="12"/>
      <c r="AD3" s="13"/>
    </row>
    <row r="4" ht="65" customHeight="1" spans="1:30">
      <c r="A4" s="18"/>
      <c r="B4" s="19"/>
      <c r="C4" s="20" t="s">
        <v>10</v>
      </c>
      <c r="D4" s="21" t="s">
        <v>11</v>
      </c>
      <c r="E4" s="22" t="s">
        <v>12</v>
      </c>
      <c r="F4" s="23" t="s">
        <v>13</v>
      </c>
      <c r="G4" s="21" t="s">
        <v>10</v>
      </c>
      <c r="H4" s="21" t="s">
        <v>11</v>
      </c>
      <c r="I4" s="21" t="s">
        <v>14</v>
      </c>
      <c r="J4" s="21" t="s">
        <v>15</v>
      </c>
      <c r="K4" s="21" t="s">
        <v>12</v>
      </c>
      <c r="L4" s="21" t="s">
        <v>16</v>
      </c>
      <c r="M4" s="22" t="s">
        <v>17</v>
      </c>
      <c r="N4" s="23" t="s">
        <v>13</v>
      </c>
      <c r="O4" s="21" t="s">
        <v>10</v>
      </c>
      <c r="P4" s="21" t="s">
        <v>11</v>
      </c>
      <c r="Q4" s="24" t="s">
        <v>12</v>
      </c>
      <c r="R4" s="23" t="s">
        <v>13</v>
      </c>
      <c r="S4" s="21" t="s">
        <v>10</v>
      </c>
      <c r="T4" s="21" t="s">
        <v>11</v>
      </c>
      <c r="U4" s="22" t="s">
        <v>12</v>
      </c>
      <c r="V4" s="23" t="s">
        <v>13</v>
      </c>
      <c r="W4" s="21" t="s">
        <v>10</v>
      </c>
      <c r="X4" s="21" t="s">
        <v>18</v>
      </c>
      <c r="Y4" s="22" t="s">
        <v>12</v>
      </c>
      <c r="Z4" s="23" t="s">
        <v>13</v>
      </c>
      <c r="AA4" s="21" t="s">
        <v>19</v>
      </c>
      <c r="AB4" s="21" t="s">
        <v>20</v>
      </c>
      <c r="AC4" s="21" t="s">
        <v>11</v>
      </c>
      <c r="AD4" s="22" t="s">
        <v>12</v>
      </c>
    </row>
    <row r="5" customHeight="1" spans="1:30">
      <c r="A5" s="18">
        <v>1</v>
      </c>
      <c r="B5" s="25" t="s">
        <v>21</v>
      </c>
      <c r="C5" s="26">
        <v>5.9</v>
      </c>
      <c r="D5" s="27">
        <v>59</v>
      </c>
      <c r="E5" s="28" t="s">
        <v>22</v>
      </c>
      <c r="F5" s="29"/>
      <c r="G5" s="30"/>
      <c r="H5" s="27">
        <v>160</v>
      </c>
      <c r="I5" s="29"/>
      <c r="J5" s="29"/>
      <c r="K5" s="29"/>
      <c r="L5" s="29"/>
      <c r="M5" s="31" t="s">
        <v>23</v>
      </c>
      <c r="N5" s="32" t="s">
        <v>24</v>
      </c>
      <c r="O5" s="21">
        <v>1</v>
      </c>
      <c r="P5" s="27">
        <v>190</v>
      </c>
      <c r="Q5" s="24">
        <f>P5/O35*O5</f>
        <v>7.91666666666667</v>
      </c>
      <c r="R5" s="23" t="s">
        <v>25</v>
      </c>
      <c r="S5" s="21">
        <v>10</v>
      </c>
      <c r="T5" s="27">
        <v>200</v>
      </c>
      <c r="U5" s="22">
        <f>T5/S35*S5</f>
        <v>100</v>
      </c>
      <c r="V5" s="33"/>
      <c r="W5" s="34"/>
      <c r="X5" s="34"/>
      <c r="Y5" s="35"/>
      <c r="Z5" s="36" t="s">
        <v>26</v>
      </c>
      <c r="AA5" s="37" t="s">
        <v>27</v>
      </c>
      <c r="AB5" s="37">
        <v>5</v>
      </c>
      <c r="AC5" s="27">
        <v>600</v>
      </c>
      <c r="AD5" s="38">
        <v>48.38</v>
      </c>
    </row>
    <row r="6" customHeight="1" spans="1:30">
      <c r="A6" s="39">
        <v>2</v>
      </c>
      <c r="B6" s="40" t="s">
        <v>28</v>
      </c>
      <c r="C6" s="41"/>
      <c r="D6" s="42"/>
      <c r="E6" s="43"/>
      <c r="F6" s="29"/>
      <c r="G6" s="30"/>
      <c r="H6" s="42"/>
      <c r="I6" s="29"/>
      <c r="J6" s="29"/>
      <c r="K6" s="29"/>
      <c r="L6" s="29"/>
      <c r="M6" s="44"/>
      <c r="N6" s="29"/>
      <c r="O6" s="29"/>
      <c r="P6" s="42"/>
      <c r="Q6" s="45"/>
      <c r="R6" s="29"/>
      <c r="S6" s="30"/>
      <c r="T6" s="42"/>
      <c r="U6" s="35"/>
      <c r="V6" s="29"/>
      <c r="W6" s="30"/>
      <c r="X6" s="30"/>
      <c r="Y6" s="35"/>
      <c r="Z6" s="36" t="s">
        <v>29</v>
      </c>
      <c r="AA6" s="37" t="s">
        <v>27</v>
      </c>
      <c r="AB6" s="37">
        <v>5</v>
      </c>
      <c r="AC6" s="42"/>
      <c r="AD6" s="38">
        <v>48.38</v>
      </c>
    </row>
    <row r="7" customHeight="1" spans="1:30">
      <c r="A7" s="46"/>
      <c r="B7" s="47"/>
      <c r="C7" s="41"/>
      <c r="D7" s="42"/>
      <c r="E7" s="43"/>
      <c r="F7" s="29"/>
      <c r="G7" s="30"/>
      <c r="H7" s="42"/>
      <c r="I7" s="29"/>
      <c r="J7" s="29"/>
      <c r="K7" s="29"/>
      <c r="L7" s="29"/>
      <c r="M7" s="44"/>
      <c r="N7" s="29"/>
      <c r="O7" s="29"/>
      <c r="P7" s="42"/>
      <c r="Q7" s="45"/>
      <c r="R7" s="29"/>
      <c r="S7" s="30"/>
      <c r="T7" s="42"/>
      <c r="U7" s="35"/>
      <c r="V7" s="29"/>
      <c r="W7" s="30"/>
      <c r="X7" s="30"/>
      <c r="Y7" s="35"/>
      <c r="Z7" s="36" t="s">
        <v>30</v>
      </c>
      <c r="AA7" s="37" t="s">
        <v>31</v>
      </c>
      <c r="AB7" s="37">
        <v>5</v>
      </c>
      <c r="AC7" s="42"/>
      <c r="AD7" s="38">
        <f>AC5/AB35*AB7</f>
        <v>48.3870967741936</v>
      </c>
    </row>
    <row r="8" customHeight="1" spans="1:30">
      <c r="A8" s="39">
        <v>3</v>
      </c>
      <c r="B8" s="40" t="s">
        <v>32</v>
      </c>
      <c r="C8" s="41"/>
      <c r="D8" s="42"/>
      <c r="E8" s="43"/>
      <c r="F8" s="29"/>
      <c r="G8" s="30"/>
      <c r="H8" s="42"/>
      <c r="I8" s="29"/>
      <c r="J8" s="29"/>
      <c r="K8" s="29"/>
      <c r="L8" s="29"/>
      <c r="M8" s="44"/>
      <c r="N8" s="23" t="s">
        <v>33</v>
      </c>
      <c r="O8" s="21">
        <v>1</v>
      </c>
      <c r="P8" s="42"/>
      <c r="Q8" s="24">
        <v>7.91</v>
      </c>
      <c r="R8" s="29"/>
      <c r="S8" s="30"/>
      <c r="T8" s="42"/>
      <c r="U8" s="35"/>
      <c r="V8" s="29"/>
      <c r="W8" s="30"/>
      <c r="X8" s="30"/>
      <c r="Y8" s="35"/>
      <c r="Z8" s="36" t="s">
        <v>34</v>
      </c>
      <c r="AA8" s="37" t="s">
        <v>27</v>
      </c>
      <c r="AB8" s="37">
        <v>5</v>
      </c>
      <c r="AC8" s="42"/>
      <c r="AD8" s="38">
        <f>AC5/AB35*AB8</f>
        <v>48.3870967741936</v>
      </c>
    </row>
    <row r="9" customHeight="1" spans="1:30">
      <c r="A9" s="48"/>
      <c r="B9" s="49"/>
      <c r="C9" s="41"/>
      <c r="D9" s="42"/>
      <c r="E9" s="43"/>
      <c r="F9" s="29"/>
      <c r="G9" s="30"/>
      <c r="H9" s="42"/>
      <c r="I9" s="29"/>
      <c r="J9" s="29"/>
      <c r="K9" s="29"/>
      <c r="L9" s="29"/>
      <c r="M9" s="44"/>
      <c r="N9" s="32" t="s">
        <v>35</v>
      </c>
      <c r="O9" s="21">
        <v>1</v>
      </c>
      <c r="P9" s="42"/>
      <c r="Q9" s="24">
        <v>7.91</v>
      </c>
      <c r="R9" s="29"/>
      <c r="S9" s="30"/>
      <c r="T9" s="42"/>
      <c r="U9" s="35"/>
      <c r="V9" s="29"/>
      <c r="W9" s="30"/>
      <c r="X9" s="30"/>
      <c r="Y9" s="35"/>
      <c r="Z9" s="33"/>
      <c r="AA9" s="34"/>
      <c r="AB9" s="34"/>
      <c r="AC9" s="42"/>
      <c r="AD9" s="50"/>
    </row>
    <row r="10" customHeight="1" spans="1:30">
      <c r="A10" s="48"/>
      <c r="B10" s="49"/>
      <c r="C10" s="41"/>
      <c r="D10" s="42"/>
      <c r="E10" s="43"/>
      <c r="F10" s="29"/>
      <c r="G10" s="30"/>
      <c r="H10" s="42"/>
      <c r="I10" s="29"/>
      <c r="J10" s="29"/>
      <c r="K10" s="29"/>
      <c r="L10" s="29"/>
      <c r="M10" s="44"/>
      <c r="N10" s="32" t="s">
        <v>36</v>
      </c>
      <c r="O10" s="21">
        <v>1</v>
      </c>
      <c r="P10" s="42"/>
      <c r="Q10" s="24">
        <f>P5/O35*O10</f>
        <v>7.91666666666667</v>
      </c>
      <c r="R10" s="29"/>
      <c r="S10" s="30"/>
      <c r="T10" s="42"/>
      <c r="U10" s="35"/>
      <c r="V10" s="29"/>
      <c r="W10" s="30"/>
      <c r="X10" s="30"/>
      <c r="Y10" s="35"/>
      <c r="Z10" s="33"/>
      <c r="AA10" s="34"/>
      <c r="AB10" s="34"/>
      <c r="AC10" s="42"/>
      <c r="AD10" s="50"/>
    </row>
    <row r="11" customHeight="1" spans="1:30">
      <c r="A11" s="46"/>
      <c r="B11" s="47"/>
      <c r="C11" s="41"/>
      <c r="D11" s="42"/>
      <c r="E11" s="43"/>
      <c r="F11" s="29"/>
      <c r="G11" s="30"/>
      <c r="H11" s="42"/>
      <c r="I11" s="29"/>
      <c r="J11" s="29"/>
      <c r="K11" s="29"/>
      <c r="L11" s="29"/>
      <c r="M11" s="44"/>
      <c r="N11" s="32" t="s">
        <v>37</v>
      </c>
      <c r="O11" s="21">
        <v>1</v>
      </c>
      <c r="P11" s="42"/>
      <c r="Q11" s="24">
        <f>P5/O35*O11</f>
        <v>7.91666666666667</v>
      </c>
      <c r="R11" s="29"/>
      <c r="S11" s="30"/>
      <c r="T11" s="42"/>
      <c r="U11" s="35"/>
      <c r="V11" s="29"/>
      <c r="W11" s="30"/>
      <c r="X11" s="30"/>
      <c r="Y11" s="35"/>
      <c r="Z11" s="33"/>
      <c r="AA11" s="34"/>
      <c r="AB11" s="34"/>
      <c r="AC11" s="42"/>
      <c r="AD11" s="50"/>
    </row>
    <row r="12" customHeight="1" spans="1:30">
      <c r="A12" s="18">
        <v>4</v>
      </c>
      <c r="B12" s="25" t="s">
        <v>38</v>
      </c>
      <c r="C12" s="41"/>
      <c r="D12" s="42"/>
      <c r="E12" s="43"/>
      <c r="F12" s="29"/>
      <c r="G12" s="30"/>
      <c r="H12" s="42"/>
      <c r="I12" s="29"/>
      <c r="J12" s="29"/>
      <c r="K12" s="29"/>
      <c r="L12" s="29"/>
      <c r="M12" s="44"/>
      <c r="N12" s="32" t="s">
        <v>39</v>
      </c>
      <c r="O12" s="51">
        <v>1</v>
      </c>
      <c r="P12" s="42"/>
      <c r="Q12" s="24">
        <f>P5/O35*O12</f>
        <v>7.91666666666667</v>
      </c>
      <c r="R12" s="29"/>
      <c r="S12" s="30"/>
      <c r="T12" s="42"/>
      <c r="U12" s="35"/>
      <c r="V12" s="29"/>
      <c r="W12" s="30"/>
      <c r="X12" s="30"/>
      <c r="Y12" s="35"/>
      <c r="Z12" s="36" t="s">
        <v>40</v>
      </c>
      <c r="AA12" s="37" t="s">
        <v>31</v>
      </c>
      <c r="AB12" s="37">
        <v>5</v>
      </c>
      <c r="AC12" s="42"/>
      <c r="AD12" s="38">
        <f>AC5/AB35*AB12</f>
        <v>48.3870967741936</v>
      </c>
    </row>
    <row r="13" customHeight="1" spans="1:30">
      <c r="A13" s="39">
        <v>5</v>
      </c>
      <c r="B13" s="40" t="s">
        <v>41</v>
      </c>
      <c r="C13" s="41"/>
      <c r="D13" s="42"/>
      <c r="E13" s="43"/>
      <c r="F13" s="29"/>
      <c r="G13" s="30"/>
      <c r="H13" s="42"/>
      <c r="I13" s="29"/>
      <c r="J13" s="29"/>
      <c r="K13" s="29"/>
      <c r="L13" s="29"/>
      <c r="M13" s="44"/>
      <c r="N13" s="32" t="s">
        <v>42</v>
      </c>
      <c r="O13" s="51">
        <v>1</v>
      </c>
      <c r="P13" s="42"/>
      <c r="Q13" s="24">
        <v>7.91</v>
      </c>
      <c r="R13" s="29"/>
      <c r="S13" s="30"/>
      <c r="T13" s="42"/>
      <c r="U13" s="35"/>
      <c r="V13" s="29"/>
      <c r="W13" s="30"/>
      <c r="X13" s="30"/>
      <c r="Y13" s="35"/>
      <c r="Z13" s="36" t="s">
        <v>43</v>
      </c>
      <c r="AA13" s="37" t="s">
        <v>31</v>
      </c>
      <c r="AB13" s="37">
        <v>5</v>
      </c>
      <c r="AC13" s="42"/>
      <c r="AD13" s="38">
        <f>AC5/AB35*AB13</f>
        <v>48.3870967741936</v>
      </c>
    </row>
    <row r="14" customHeight="1" spans="1:30">
      <c r="A14" s="46"/>
      <c r="B14" s="47"/>
      <c r="C14" s="41"/>
      <c r="D14" s="42"/>
      <c r="E14" s="43"/>
      <c r="F14" s="29"/>
      <c r="G14" s="30"/>
      <c r="H14" s="42"/>
      <c r="I14" s="29"/>
      <c r="J14" s="29"/>
      <c r="K14" s="29"/>
      <c r="L14" s="29"/>
      <c r="M14" s="44"/>
      <c r="N14" s="32" t="s">
        <v>44</v>
      </c>
      <c r="O14" s="51">
        <v>1</v>
      </c>
      <c r="P14" s="42"/>
      <c r="Q14" s="24">
        <f>P5/O35*O14</f>
        <v>7.91666666666667</v>
      </c>
      <c r="R14" s="29"/>
      <c r="S14" s="30"/>
      <c r="T14" s="42"/>
      <c r="U14" s="35"/>
      <c r="V14" s="29"/>
      <c r="W14" s="30"/>
      <c r="X14" s="30"/>
      <c r="Y14" s="35"/>
      <c r="Z14" s="33"/>
      <c r="AA14" s="34"/>
      <c r="AB14" s="34"/>
      <c r="AC14" s="42"/>
      <c r="AD14" s="50"/>
    </row>
    <row r="15" customHeight="1" spans="1:30">
      <c r="A15" s="39">
        <v>6</v>
      </c>
      <c r="B15" s="40" t="s">
        <v>45</v>
      </c>
      <c r="C15" s="41"/>
      <c r="D15" s="42"/>
      <c r="E15" s="43"/>
      <c r="F15" s="23" t="s">
        <v>46</v>
      </c>
      <c r="G15" s="21">
        <v>2</v>
      </c>
      <c r="H15" s="42"/>
      <c r="I15" s="21">
        <v>23.1837</v>
      </c>
      <c r="J15" s="21">
        <v>20</v>
      </c>
      <c r="K15" s="52">
        <v>16.22</v>
      </c>
      <c r="L15" s="52">
        <f>J15-K15</f>
        <v>3.78</v>
      </c>
      <c r="M15" s="44"/>
      <c r="N15" s="32" t="s">
        <v>47</v>
      </c>
      <c r="O15" s="51">
        <v>1</v>
      </c>
      <c r="P15" s="42"/>
      <c r="Q15" s="24">
        <v>7.91</v>
      </c>
      <c r="R15" s="29"/>
      <c r="S15" s="30"/>
      <c r="T15" s="42"/>
      <c r="U15" s="35"/>
      <c r="V15" s="29"/>
      <c r="W15" s="30"/>
      <c r="X15" s="30"/>
      <c r="Y15" s="35"/>
      <c r="Z15" s="36" t="s">
        <v>48</v>
      </c>
      <c r="AA15" s="37" t="s">
        <v>27</v>
      </c>
      <c r="AB15" s="37">
        <v>5</v>
      </c>
      <c r="AC15" s="42"/>
      <c r="AD15" s="38">
        <f>AC5/AB35*AB15</f>
        <v>48.3870967741936</v>
      </c>
    </row>
    <row r="16" customHeight="1" spans="1:30">
      <c r="A16" s="48"/>
      <c r="B16" s="49"/>
      <c r="C16" s="41"/>
      <c r="D16" s="42"/>
      <c r="E16" s="43"/>
      <c r="F16" s="23" t="s">
        <v>49</v>
      </c>
      <c r="G16" s="21">
        <v>2</v>
      </c>
      <c r="H16" s="42"/>
      <c r="I16" s="21">
        <v>30.1065</v>
      </c>
      <c r="J16" s="21">
        <v>20</v>
      </c>
      <c r="K16" s="52">
        <v>20</v>
      </c>
      <c r="L16" s="52">
        <f>J16-K16</f>
        <v>0</v>
      </c>
      <c r="M16" s="44"/>
      <c r="N16" s="32" t="s">
        <v>50</v>
      </c>
      <c r="O16" s="51">
        <v>1</v>
      </c>
      <c r="P16" s="42"/>
      <c r="Q16" s="24">
        <f>P5/O35*O16</f>
        <v>7.91666666666667</v>
      </c>
      <c r="R16" s="29"/>
      <c r="S16" s="30"/>
      <c r="T16" s="42"/>
      <c r="U16" s="35"/>
      <c r="V16" s="29"/>
      <c r="W16" s="30"/>
      <c r="X16" s="30"/>
      <c r="Y16" s="35"/>
      <c r="Z16" s="33"/>
      <c r="AA16" s="34"/>
      <c r="AB16" s="34"/>
      <c r="AC16" s="42"/>
      <c r="AD16" s="50"/>
    </row>
    <row r="17" customHeight="1" spans="1:30">
      <c r="A17" s="46"/>
      <c r="B17" s="47"/>
      <c r="C17" s="41"/>
      <c r="D17" s="42"/>
      <c r="E17" s="43"/>
      <c r="F17" s="23" t="s">
        <v>51</v>
      </c>
      <c r="G17" s="21">
        <v>2</v>
      </c>
      <c r="H17" s="42"/>
      <c r="I17" s="21">
        <v>21.4854</v>
      </c>
      <c r="J17" s="21">
        <v>20</v>
      </c>
      <c r="K17" s="52">
        <f>I17*0.7</f>
        <v>15.03978</v>
      </c>
      <c r="L17" s="52">
        <f>J17-K17</f>
        <v>4.96022</v>
      </c>
      <c r="M17" s="44"/>
      <c r="N17" s="29"/>
      <c r="O17" s="30"/>
      <c r="P17" s="42"/>
      <c r="Q17" s="53"/>
      <c r="R17" s="29"/>
      <c r="S17" s="30"/>
      <c r="T17" s="42"/>
      <c r="U17" s="35"/>
      <c r="V17" s="29"/>
      <c r="W17" s="30"/>
      <c r="X17" s="30"/>
      <c r="Y17" s="35"/>
      <c r="Z17" s="33"/>
      <c r="AA17" s="34"/>
      <c r="AB17" s="34"/>
      <c r="AC17" s="42"/>
      <c r="AD17" s="50"/>
    </row>
    <row r="18" customHeight="1" spans="1:30">
      <c r="A18" s="39">
        <v>7</v>
      </c>
      <c r="B18" s="40" t="s">
        <v>52</v>
      </c>
      <c r="C18" s="41"/>
      <c r="D18" s="42"/>
      <c r="E18" s="43"/>
      <c r="F18" s="23" t="s">
        <v>53</v>
      </c>
      <c r="G18" s="21">
        <v>2</v>
      </c>
      <c r="H18" s="42"/>
      <c r="I18" s="21">
        <v>34.8455</v>
      </c>
      <c r="J18" s="21">
        <v>20</v>
      </c>
      <c r="K18" s="52">
        <v>20</v>
      </c>
      <c r="L18" s="52">
        <f>J18-K18</f>
        <v>0</v>
      </c>
      <c r="M18" s="44"/>
      <c r="N18" s="32" t="s">
        <v>54</v>
      </c>
      <c r="O18" s="51">
        <v>1</v>
      </c>
      <c r="P18" s="42"/>
      <c r="Q18" s="24">
        <v>7.91</v>
      </c>
      <c r="R18" s="29"/>
      <c r="S18" s="30"/>
      <c r="T18" s="42"/>
      <c r="U18" s="35"/>
      <c r="V18" s="29"/>
      <c r="W18" s="30"/>
      <c r="X18" s="30"/>
      <c r="Y18" s="35"/>
      <c r="Z18" s="36" t="s">
        <v>55</v>
      </c>
      <c r="AA18" s="37" t="s">
        <v>31</v>
      </c>
      <c r="AB18" s="37">
        <v>5</v>
      </c>
      <c r="AC18" s="42"/>
      <c r="AD18" s="38">
        <f>AC5/AB35*AB18</f>
        <v>48.3870967741936</v>
      </c>
    </row>
    <row r="19" customHeight="1" spans="1:30">
      <c r="A19" s="48"/>
      <c r="B19" s="49"/>
      <c r="C19" s="41"/>
      <c r="D19" s="42"/>
      <c r="E19" s="43"/>
      <c r="F19" s="29"/>
      <c r="G19" s="30"/>
      <c r="H19" s="42"/>
      <c r="I19" s="30"/>
      <c r="J19" s="30"/>
      <c r="K19" s="30"/>
      <c r="L19" s="30"/>
      <c r="M19" s="44"/>
      <c r="N19" s="32" t="s">
        <v>56</v>
      </c>
      <c r="O19" s="51">
        <v>1</v>
      </c>
      <c r="P19" s="42"/>
      <c r="Q19" s="24">
        <v>7.91</v>
      </c>
      <c r="R19" s="29"/>
      <c r="S19" s="30"/>
      <c r="T19" s="42"/>
      <c r="U19" s="35"/>
      <c r="V19" s="29"/>
      <c r="W19" s="30"/>
      <c r="X19" s="30"/>
      <c r="Y19" s="35"/>
      <c r="Z19" s="33"/>
      <c r="AA19" s="34"/>
      <c r="AB19" s="34"/>
      <c r="AC19" s="42"/>
      <c r="AD19" s="50"/>
    </row>
    <row r="20" customHeight="1" spans="1:30">
      <c r="A20" s="48"/>
      <c r="B20" s="49"/>
      <c r="C20" s="41"/>
      <c r="D20" s="42"/>
      <c r="E20" s="43"/>
      <c r="F20" s="29"/>
      <c r="G20" s="30"/>
      <c r="H20" s="42"/>
      <c r="I20" s="30"/>
      <c r="J20" s="30"/>
      <c r="K20" s="30"/>
      <c r="L20" s="30"/>
      <c r="M20" s="44"/>
      <c r="N20" s="32" t="s">
        <v>57</v>
      </c>
      <c r="O20" s="51">
        <v>1</v>
      </c>
      <c r="P20" s="42"/>
      <c r="Q20" s="24">
        <f>P5/O35*O20</f>
        <v>7.91666666666667</v>
      </c>
      <c r="R20" s="29"/>
      <c r="S20" s="30"/>
      <c r="T20" s="42"/>
      <c r="U20" s="35"/>
      <c r="V20" s="29"/>
      <c r="W20" s="30"/>
      <c r="X20" s="30"/>
      <c r="Y20" s="35"/>
      <c r="Z20" s="33"/>
      <c r="AA20" s="34"/>
      <c r="AB20" s="34"/>
      <c r="AC20" s="42"/>
      <c r="AD20" s="50"/>
    </row>
    <row r="21" customHeight="1" spans="1:30">
      <c r="A21" s="48"/>
      <c r="B21" s="49"/>
      <c r="C21" s="41"/>
      <c r="D21" s="42"/>
      <c r="E21" s="43"/>
      <c r="F21" s="29"/>
      <c r="G21" s="30"/>
      <c r="H21" s="42"/>
      <c r="I21" s="30"/>
      <c r="J21" s="30"/>
      <c r="K21" s="30"/>
      <c r="L21" s="30"/>
      <c r="M21" s="44"/>
      <c r="N21" s="32" t="s">
        <v>58</v>
      </c>
      <c r="O21" s="51">
        <v>1</v>
      </c>
      <c r="P21" s="42"/>
      <c r="Q21" s="24">
        <f>P5/O35*O21</f>
        <v>7.91666666666667</v>
      </c>
      <c r="R21" s="29"/>
      <c r="S21" s="30"/>
      <c r="T21" s="42"/>
      <c r="U21" s="35"/>
      <c r="V21" s="29"/>
      <c r="W21" s="30"/>
      <c r="X21" s="30"/>
      <c r="Y21" s="35"/>
      <c r="Z21" s="33"/>
      <c r="AA21" s="34"/>
      <c r="AB21" s="34"/>
      <c r="AC21" s="42"/>
      <c r="AD21" s="50"/>
    </row>
    <row r="22" customHeight="1" spans="1:30">
      <c r="A22" s="39">
        <v>8</v>
      </c>
      <c r="B22" s="40" t="s">
        <v>59</v>
      </c>
      <c r="C22" s="41"/>
      <c r="D22" s="42"/>
      <c r="E22" s="43"/>
      <c r="F22" s="29"/>
      <c r="G22" s="30"/>
      <c r="H22" s="42"/>
      <c r="I22" s="30"/>
      <c r="J22" s="30"/>
      <c r="K22" s="30"/>
      <c r="L22" s="30"/>
      <c r="M22" s="44"/>
      <c r="N22" s="32" t="s">
        <v>60</v>
      </c>
      <c r="O22" s="51">
        <v>1</v>
      </c>
      <c r="P22" s="42"/>
      <c r="Q22" s="24">
        <f>P5/O35*O22</f>
        <v>7.91666666666667</v>
      </c>
      <c r="R22" s="29"/>
      <c r="S22" s="30"/>
      <c r="T22" s="42"/>
      <c r="U22" s="35"/>
      <c r="V22" s="29"/>
      <c r="W22" s="30"/>
      <c r="X22" s="30"/>
      <c r="Y22" s="35"/>
      <c r="Z22" s="36" t="s">
        <v>61</v>
      </c>
      <c r="AA22" s="37" t="s">
        <v>31</v>
      </c>
      <c r="AB22" s="37">
        <v>5</v>
      </c>
      <c r="AC22" s="42"/>
      <c r="AD22" s="38">
        <v>48.38</v>
      </c>
    </row>
    <row r="23" customHeight="1" spans="1:30">
      <c r="A23" s="46"/>
      <c r="B23" s="47"/>
      <c r="C23" s="41"/>
      <c r="D23" s="42"/>
      <c r="E23" s="43"/>
      <c r="F23" s="29"/>
      <c r="G23" s="30"/>
      <c r="H23" s="42"/>
      <c r="I23" s="30"/>
      <c r="J23" s="30"/>
      <c r="K23" s="30"/>
      <c r="L23" s="30"/>
      <c r="M23" s="44"/>
      <c r="N23" s="54"/>
      <c r="O23" s="55"/>
      <c r="P23" s="42"/>
      <c r="Q23" s="53"/>
      <c r="R23" s="29"/>
      <c r="S23" s="30"/>
      <c r="T23" s="42"/>
      <c r="U23" s="35"/>
      <c r="V23" s="29"/>
      <c r="W23" s="30"/>
      <c r="X23" s="30"/>
      <c r="Y23" s="35"/>
      <c r="Z23" s="36" t="s">
        <v>62</v>
      </c>
      <c r="AA23" s="37" t="s">
        <v>63</v>
      </c>
      <c r="AB23" s="37">
        <v>2</v>
      </c>
      <c r="AC23" s="42"/>
      <c r="AD23" s="38">
        <f>AC5/AB35*AB23</f>
        <v>19.3548387096774</v>
      </c>
    </row>
    <row r="24" ht="84" customHeight="1" spans="1:30">
      <c r="A24" s="39">
        <v>9</v>
      </c>
      <c r="B24" s="40" t="s">
        <v>64</v>
      </c>
      <c r="C24" s="41"/>
      <c r="D24" s="42"/>
      <c r="E24" s="43"/>
      <c r="F24" s="23" t="s">
        <v>65</v>
      </c>
      <c r="G24" s="21">
        <v>2</v>
      </c>
      <c r="H24" s="42"/>
      <c r="I24" s="51">
        <v>22.2455</v>
      </c>
      <c r="J24" s="51">
        <v>20</v>
      </c>
      <c r="K24" s="51">
        <v>15.57</v>
      </c>
      <c r="L24" s="56">
        <f>J24-K24</f>
        <v>4.43</v>
      </c>
      <c r="M24" s="44"/>
      <c r="N24" s="32" t="s">
        <v>66</v>
      </c>
      <c r="O24" s="51">
        <v>1</v>
      </c>
      <c r="P24" s="42"/>
      <c r="Q24" s="24">
        <v>7.91</v>
      </c>
      <c r="R24" s="29"/>
      <c r="S24" s="30"/>
      <c r="T24" s="42"/>
      <c r="U24" s="35"/>
      <c r="V24" s="36" t="s">
        <v>67</v>
      </c>
      <c r="W24" s="37">
        <v>39</v>
      </c>
      <c r="X24" s="37" t="s">
        <v>68</v>
      </c>
      <c r="Y24" s="22">
        <v>300</v>
      </c>
      <c r="Z24" s="36" t="s">
        <v>69</v>
      </c>
      <c r="AA24" s="37" t="s">
        <v>31</v>
      </c>
      <c r="AB24" s="37">
        <v>5</v>
      </c>
      <c r="AC24" s="42"/>
      <c r="AD24" s="38">
        <f>AC5/AB35*AB24</f>
        <v>48.3870967741936</v>
      </c>
    </row>
    <row r="25" customHeight="1" spans="1:30">
      <c r="A25" s="48"/>
      <c r="B25" s="49"/>
      <c r="C25" s="41"/>
      <c r="D25" s="42"/>
      <c r="E25" s="43"/>
      <c r="F25" s="29"/>
      <c r="G25" s="30"/>
      <c r="H25" s="42"/>
      <c r="I25" s="30"/>
      <c r="J25" s="30"/>
      <c r="K25" s="30"/>
      <c r="L25" s="30"/>
      <c r="M25" s="44"/>
      <c r="N25" s="32" t="s">
        <v>70</v>
      </c>
      <c r="O25" s="51">
        <v>1</v>
      </c>
      <c r="P25" s="42"/>
      <c r="Q25" s="24">
        <v>7.91</v>
      </c>
      <c r="R25" s="29"/>
      <c r="S25" s="30"/>
      <c r="T25" s="42"/>
      <c r="U25" s="35"/>
      <c r="V25" s="29"/>
      <c r="W25" s="30"/>
      <c r="X25" s="30"/>
      <c r="Y25" s="35"/>
      <c r="Z25" s="33"/>
      <c r="AA25" s="34"/>
      <c r="AB25" s="34"/>
      <c r="AC25" s="42"/>
      <c r="AD25" s="50"/>
    </row>
    <row r="26" customHeight="1" spans="1:30">
      <c r="A26" s="48"/>
      <c r="B26" s="49"/>
      <c r="C26" s="41"/>
      <c r="D26" s="42"/>
      <c r="E26" s="43"/>
      <c r="F26" s="29"/>
      <c r="G26" s="30"/>
      <c r="H26" s="42"/>
      <c r="I26" s="30"/>
      <c r="J26" s="30"/>
      <c r="K26" s="30"/>
      <c r="L26" s="30"/>
      <c r="M26" s="44"/>
      <c r="N26" s="32" t="s">
        <v>71</v>
      </c>
      <c r="O26" s="51">
        <v>1</v>
      </c>
      <c r="P26" s="42"/>
      <c r="Q26" s="24">
        <f>P5/O35*O26</f>
        <v>7.91666666666667</v>
      </c>
      <c r="R26" s="29"/>
      <c r="S26" s="30"/>
      <c r="T26" s="42"/>
      <c r="U26" s="35"/>
      <c r="V26" s="29"/>
      <c r="W26" s="30"/>
      <c r="X26" s="30"/>
      <c r="Y26" s="35"/>
      <c r="Z26" s="33"/>
      <c r="AA26" s="34"/>
      <c r="AB26" s="34"/>
      <c r="AC26" s="42"/>
      <c r="AD26" s="50"/>
    </row>
    <row r="27" customHeight="1" spans="1:30">
      <c r="A27" s="48"/>
      <c r="B27" s="49"/>
      <c r="C27" s="41"/>
      <c r="D27" s="42"/>
      <c r="E27" s="43"/>
      <c r="F27" s="29"/>
      <c r="G27" s="30"/>
      <c r="H27" s="42"/>
      <c r="I27" s="30"/>
      <c r="J27" s="30"/>
      <c r="K27" s="30"/>
      <c r="L27" s="30"/>
      <c r="M27" s="44"/>
      <c r="N27" s="32" t="s">
        <v>72</v>
      </c>
      <c r="O27" s="51">
        <v>1</v>
      </c>
      <c r="P27" s="42"/>
      <c r="Q27" s="24">
        <f>P5/O35*O27</f>
        <v>7.91666666666667</v>
      </c>
      <c r="R27" s="29"/>
      <c r="S27" s="30"/>
      <c r="T27" s="42"/>
      <c r="U27" s="35"/>
      <c r="V27" s="29"/>
      <c r="W27" s="30"/>
      <c r="X27" s="30"/>
      <c r="Y27" s="35"/>
      <c r="Z27" s="33"/>
      <c r="AA27" s="34"/>
      <c r="AB27" s="34"/>
      <c r="AC27" s="42"/>
      <c r="AD27" s="50"/>
    </row>
    <row r="28" customHeight="1" spans="1:30">
      <c r="A28" s="48"/>
      <c r="B28" s="49"/>
      <c r="C28" s="41"/>
      <c r="D28" s="42"/>
      <c r="E28" s="43"/>
      <c r="F28" s="29"/>
      <c r="G28" s="30"/>
      <c r="H28" s="42"/>
      <c r="I28" s="30"/>
      <c r="J28" s="30"/>
      <c r="K28" s="30"/>
      <c r="L28" s="30"/>
      <c r="M28" s="44"/>
      <c r="N28" s="32" t="s">
        <v>73</v>
      </c>
      <c r="O28" s="51">
        <v>1</v>
      </c>
      <c r="P28" s="42"/>
      <c r="Q28" s="24">
        <f>P5/O35*O28</f>
        <v>7.91666666666667</v>
      </c>
      <c r="R28" s="29"/>
      <c r="S28" s="30"/>
      <c r="T28" s="42"/>
      <c r="U28" s="35"/>
      <c r="V28" s="29"/>
      <c r="W28" s="30"/>
      <c r="X28" s="30"/>
      <c r="Y28" s="35"/>
      <c r="Z28" s="33"/>
      <c r="AA28" s="34"/>
      <c r="AB28" s="34"/>
      <c r="AC28" s="42"/>
      <c r="AD28" s="50"/>
    </row>
    <row r="29" customHeight="1" spans="1:30">
      <c r="A29" s="46"/>
      <c r="B29" s="47"/>
      <c r="C29" s="41"/>
      <c r="D29" s="42"/>
      <c r="E29" s="43"/>
      <c r="F29" s="29"/>
      <c r="G29" s="30"/>
      <c r="H29" s="42"/>
      <c r="I29" s="30"/>
      <c r="J29" s="30"/>
      <c r="K29" s="30"/>
      <c r="L29" s="30"/>
      <c r="M29" s="44"/>
      <c r="N29" s="32" t="s">
        <v>74</v>
      </c>
      <c r="O29" s="51">
        <v>1</v>
      </c>
      <c r="P29" s="42"/>
      <c r="Q29" s="24">
        <f>P5/O35*O29</f>
        <v>7.91666666666667</v>
      </c>
      <c r="R29" s="29"/>
      <c r="S29" s="30"/>
      <c r="T29" s="42"/>
      <c r="U29" s="35"/>
      <c r="V29" s="29"/>
      <c r="W29" s="30"/>
      <c r="X29" s="30"/>
      <c r="Y29" s="35"/>
      <c r="Z29" s="33"/>
      <c r="AA29" s="34"/>
      <c r="AB29" s="34"/>
      <c r="AC29" s="42"/>
      <c r="AD29" s="50"/>
    </row>
    <row r="30" customHeight="1" spans="1:30">
      <c r="A30" s="39">
        <v>10</v>
      </c>
      <c r="B30" s="40" t="s">
        <v>75</v>
      </c>
      <c r="C30" s="41"/>
      <c r="D30" s="42"/>
      <c r="E30" s="43"/>
      <c r="F30" s="23" t="s">
        <v>76</v>
      </c>
      <c r="G30" s="21">
        <v>2</v>
      </c>
      <c r="H30" s="42"/>
      <c r="I30" s="21">
        <v>27.6367</v>
      </c>
      <c r="J30" s="21">
        <v>20</v>
      </c>
      <c r="K30" s="52">
        <f>I30*0.7</f>
        <v>19.34569</v>
      </c>
      <c r="L30" s="52">
        <f t="shared" ref="L30:L32" si="0">J30-K30</f>
        <v>0.654309999999999</v>
      </c>
      <c r="M30" s="44"/>
      <c r="N30" s="32" t="s">
        <v>77</v>
      </c>
      <c r="O30" s="51">
        <v>1</v>
      </c>
      <c r="P30" s="42"/>
      <c r="Q30" s="24">
        <f>P5/O35*O30</f>
        <v>7.91666666666667</v>
      </c>
      <c r="R30" s="23" t="s">
        <v>78</v>
      </c>
      <c r="S30" s="21">
        <v>10</v>
      </c>
      <c r="T30" s="42"/>
      <c r="U30" s="22">
        <f>T5/S35*S30</f>
        <v>100</v>
      </c>
      <c r="V30" s="29"/>
      <c r="W30" s="30"/>
      <c r="X30" s="30"/>
      <c r="Y30" s="35"/>
      <c r="Z30" s="36" t="s">
        <v>79</v>
      </c>
      <c r="AA30" s="37" t="s">
        <v>31</v>
      </c>
      <c r="AB30" s="37">
        <v>5</v>
      </c>
      <c r="AC30" s="42"/>
      <c r="AD30" s="38">
        <f>AC5/AB35*AB30</f>
        <v>48.3870967741936</v>
      </c>
    </row>
    <row r="31" customHeight="1" spans="1:30">
      <c r="A31" s="48"/>
      <c r="B31" s="49"/>
      <c r="C31" s="41"/>
      <c r="D31" s="42"/>
      <c r="E31" s="43"/>
      <c r="F31" s="23" t="s">
        <v>80</v>
      </c>
      <c r="G31" s="21">
        <v>2</v>
      </c>
      <c r="H31" s="42"/>
      <c r="I31" s="21">
        <v>20.7796</v>
      </c>
      <c r="J31" s="21">
        <v>20</v>
      </c>
      <c r="K31" s="52">
        <f>I31*0.7</f>
        <v>14.54572</v>
      </c>
      <c r="L31" s="52">
        <f t="shared" si="0"/>
        <v>5.45428</v>
      </c>
      <c r="M31" s="44"/>
      <c r="N31" s="54"/>
      <c r="O31" s="55"/>
      <c r="P31" s="42"/>
      <c r="Q31" s="53"/>
      <c r="R31" s="29"/>
      <c r="S31" s="30"/>
      <c r="T31" s="42"/>
      <c r="U31" s="35"/>
      <c r="V31" s="29"/>
      <c r="W31" s="30"/>
      <c r="X31" s="30"/>
      <c r="Y31" s="35"/>
      <c r="Z31" s="33"/>
      <c r="AA31" s="34"/>
      <c r="AB31" s="34"/>
      <c r="AC31" s="42"/>
      <c r="AD31" s="50"/>
    </row>
    <row r="32" customHeight="1" spans="1:30">
      <c r="A32" s="46"/>
      <c r="B32" s="47"/>
      <c r="C32" s="41"/>
      <c r="D32" s="42"/>
      <c r="E32" s="43"/>
      <c r="F32" s="23" t="s">
        <v>81</v>
      </c>
      <c r="G32" s="21">
        <v>2</v>
      </c>
      <c r="H32" s="42"/>
      <c r="I32" s="21">
        <v>23.6323</v>
      </c>
      <c r="J32" s="21">
        <v>20</v>
      </c>
      <c r="K32" s="52">
        <f>I32*0.7</f>
        <v>16.54261</v>
      </c>
      <c r="L32" s="52">
        <f t="shared" si="0"/>
        <v>3.45739</v>
      </c>
      <c r="M32" s="44"/>
      <c r="N32" s="54"/>
      <c r="O32" s="55"/>
      <c r="P32" s="42"/>
      <c r="Q32" s="53"/>
      <c r="R32" s="29"/>
      <c r="S32" s="30"/>
      <c r="T32" s="42"/>
      <c r="U32" s="35"/>
      <c r="V32" s="29"/>
      <c r="W32" s="30"/>
      <c r="X32" s="30"/>
      <c r="Y32" s="35"/>
      <c r="Z32" s="33"/>
      <c r="AA32" s="34"/>
      <c r="AB32" s="34"/>
      <c r="AC32" s="42"/>
      <c r="AD32" s="50"/>
    </row>
    <row r="33" customHeight="1" spans="1:30">
      <c r="A33" s="39">
        <v>11</v>
      </c>
      <c r="B33" s="40" t="s">
        <v>82</v>
      </c>
      <c r="C33" s="41"/>
      <c r="D33" s="42"/>
      <c r="E33" s="43"/>
      <c r="F33" s="29"/>
      <c r="G33" s="30"/>
      <c r="H33" s="42"/>
      <c r="I33" s="30"/>
      <c r="J33" s="30"/>
      <c r="K33" s="30"/>
      <c r="L33" s="30"/>
      <c r="M33" s="44"/>
      <c r="N33" s="32" t="s">
        <v>83</v>
      </c>
      <c r="O33" s="51">
        <v>1</v>
      </c>
      <c r="P33" s="42"/>
      <c r="Q33" s="24">
        <f>P5/O35*O33</f>
        <v>7.91666666666667</v>
      </c>
      <c r="R33" s="29"/>
      <c r="S33" s="30"/>
      <c r="T33" s="42"/>
      <c r="U33" s="35"/>
      <c r="V33" s="29"/>
      <c r="W33" s="30"/>
      <c r="X33" s="30"/>
      <c r="Y33" s="35"/>
      <c r="Z33" s="36" t="s">
        <v>84</v>
      </c>
      <c r="AA33" s="37" t="s">
        <v>27</v>
      </c>
      <c r="AB33" s="37">
        <v>5</v>
      </c>
      <c r="AC33" s="42"/>
      <c r="AD33" s="38">
        <f>AC5/AB35*AB33</f>
        <v>48.3870967741936</v>
      </c>
    </row>
    <row r="34" customHeight="1" spans="1:30">
      <c r="A34" s="46"/>
      <c r="B34" s="47"/>
      <c r="C34" s="41"/>
      <c r="D34" s="42"/>
      <c r="E34" s="43"/>
      <c r="F34" s="29"/>
      <c r="G34" s="30"/>
      <c r="H34" s="42"/>
      <c r="I34" s="30"/>
      <c r="J34" s="30"/>
      <c r="K34" s="30"/>
      <c r="L34" s="30"/>
      <c r="M34" s="57"/>
      <c r="N34" s="32" t="s">
        <v>85</v>
      </c>
      <c r="O34" s="51">
        <v>1</v>
      </c>
      <c r="P34" s="58"/>
      <c r="Q34" s="24">
        <f>P5/O35*O34</f>
        <v>7.91666666666667</v>
      </c>
      <c r="R34" s="29"/>
      <c r="S34" s="30"/>
      <c r="T34" s="58"/>
      <c r="U34" s="35"/>
      <c r="V34" s="29"/>
      <c r="W34" s="30"/>
      <c r="X34" s="30"/>
      <c r="Y34" s="35"/>
      <c r="Z34" s="33"/>
      <c r="AA34" s="34"/>
      <c r="AB34" s="34"/>
      <c r="AC34" s="58"/>
      <c r="AD34" s="50"/>
    </row>
    <row r="35" customHeight="1" spans="1:30">
      <c r="A35" s="59" t="s">
        <v>86</v>
      </c>
      <c r="B35" s="60"/>
      <c r="C35" s="61">
        <v>5.9</v>
      </c>
      <c r="D35" s="62">
        <v>59</v>
      </c>
      <c r="E35" s="63">
        <v>59</v>
      </c>
      <c r="F35" s="64"/>
      <c r="G35" s="62">
        <f>SUM(G5:G34)</f>
        <v>16</v>
      </c>
      <c r="H35" s="62"/>
      <c r="I35" s="62"/>
      <c r="J35" s="62">
        <f>SUM(J5:J34)</f>
        <v>160</v>
      </c>
      <c r="K35" s="65">
        <v>137.27</v>
      </c>
      <c r="L35" s="66">
        <v>22.73</v>
      </c>
      <c r="M35" s="63"/>
      <c r="N35" s="64"/>
      <c r="O35" s="62">
        <f>SUM(O5:O34)</f>
        <v>24</v>
      </c>
      <c r="P35" s="62">
        <v>190</v>
      </c>
      <c r="Q35" s="67">
        <v>190</v>
      </c>
      <c r="R35" s="64"/>
      <c r="S35" s="62">
        <f>SUM(S5:S34)</f>
        <v>20</v>
      </c>
      <c r="T35" s="62">
        <v>200</v>
      </c>
      <c r="U35" s="63">
        <f>SUM(U5:U34)</f>
        <v>200</v>
      </c>
      <c r="V35" s="64"/>
      <c r="W35" s="62"/>
      <c r="X35" s="62"/>
      <c r="Y35" s="63">
        <f>SUM(Y5:Y34)</f>
        <v>300</v>
      </c>
      <c r="Z35" s="68"/>
      <c r="AA35" s="69"/>
      <c r="AB35" s="69">
        <f>SUM(AB5:AB34)</f>
        <v>62</v>
      </c>
      <c r="AC35" s="62">
        <v>600</v>
      </c>
      <c r="AD35" s="70">
        <v>600</v>
      </c>
    </row>
    <row r="36" ht="59" customHeight="1" spans="1:30">
      <c r="A36" s="71" t="s">
        <v>87</v>
      </c>
      <c r="B36" s="71"/>
      <c r="C36" s="71"/>
      <c r="D36" s="71"/>
      <c r="E36" s="71"/>
      <c r="F36" s="71"/>
      <c r="G36" s="71"/>
      <c r="H36" s="71"/>
      <c r="I36" s="71"/>
      <c r="J36" s="71"/>
      <c r="K36" s="71"/>
      <c r="L36" s="71"/>
      <c r="M36" s="71"/>
      <c r="N36" s="71"/>
      <c r="O36" s="71"/>
      <c r="P36" s="71"/>
      <c r="Q36" s="72"/>
      <c r="R36" s="71"/>
      <c r="S36" s="71"/>
      <c r="T36" s="71"/>
      <c r="U36" s="71"/>
      <c r="V36" s="71"/>
      <c r="W36" s="71"/>
      <c r="X36" s="71"/>
      <c r="Y36" s="71"/>
      <c r="Z36" s="71"/>
      <c r="AA36" s="71"/>
      <c r="AB36" s="71"/>
      <c r="AC36" s="71"/>
      <c r="AD36" s="71"/>
    </row>
    <row r="37" customHeight="1" spans="1:30">
      <c r="C37" s="73"/>
      <c r="D37" s="73"/>
      <c r="E37" s="73"/>
      <c r="F37" s="73"/>
      <c r="G37" s="73"/>
      <c r="H37" s="73"/>
      <c r="I37" s="73"/>
      <c r="J37" s="73"/>
      <c r="K37" s="73"/>
      <c r="L37" s="73"/>
      <c r="M37" s="73"/>
      <c r="N37" s="73"/>
      <c r="O37" s="73"/>
      <c r="P37" s="73"/>
      <c r="Q37" s="74"/>
      <c r="R37" s="73"/>
      <c r="S37" s="73"/>
      <c r="T37" s="73"/>
      <c r="U37" s="73"/>
      <c r="V37" s="73"/>
      <c r="W37" s="73"/>
      <c r="X37" s="73"/>
      <c r="Y37" s="73"/>
      <c r="Z37" s="73"/>
      <c r="AA37" s="73"/>
      <c r="AB37" s="73"/>
      <c r="AC37" s="73"/>
    </row>
    <row r="38" customHeight="1" spans="1:30">
      <c r="C38" s="73"/>
      <c r="D38" s="73"/>
      <c r="E38" s="73"/>
      <c r="F38" s="73"/>
      <c r="G38" s="73"/>
      <c r="H38" s="73"/>
      <c r="I38" s="73"/>
      <c r="J38" s="73"/>
      <c r="K38" s="73"/>
      <c r="L38" s="73"/>
      <c r="M38" s="73"/>
      <c r="N38" s="73"/>
      <c r="O38" s="73"/>
      <c r="P38" s="73"/>
      <c r="Q38" s="74"/>
      <c r="R38" s="73"/>
      <c r="S38" s="73"/>
      <c r="T38" s="73"/>
      <c r="U38" s="73"/>
      <c r="V38" s="73"/>
      <c r="W38" s="73"/>
      <c r="X38" s="73"/>
      <c r="Y38" s="73"/>
      <c r="Z38" s="73"/>
      <c r="AA38" s="73"/>
      <c r="AB38" s="73"/>
      <c r="AC38" s="73"/>
    </row>
    <row r="39" customHeight="1" spans="1:30">
      <c r="C39" s="73"/>
      <c r="D39" s="73"/>
      <c r="E39" s="73"/>
      <c r="F39" s="73"/>
      <c r="G39" s="73"/>
      <c r="H39" s="73"/>
      <c r="I39" s="73"/>
      <c r="J39" s="73"/>
      <c r="K39" s="73"/>
      <c r="L39" s="73"/>
      <c r="M39" s="73"/>
      <c r="N39" s="73"/>
      <c r="O39" s="73"/>
      <c r="P39" s="73"/>
      <c r="Q39" s="74"/>
      <c r="R39" s="73"/>
      <c r="S39" s="73"/>
      <c r="T39" s="73"/>
      <c r="U39" s="73"/>
      <c r="V39" s="73"/>
      <c r="W39" s="73"/>
      <c r="X39" s="73"/>
      <c r="Y39" s="73"/>
      <c r="Z39" s="73"/>
      <c r="AA39" s="73"/>
      <c r="AB39" s="73"/>
      <c r="AC39" s="73"/>
    </row>
    <row r="40" customHeight="1" spans="1:30">
      <c r="C40" s="73"/>
      <c r="D40" s="73"/>
      <c r="E40" s="73"/>
      <c r="F40" s="73"/>
      <c r="G40" s="73"/>
      <c r="H40" s="73"/>
      <c r="I40" s="73"/>
      <c r="J40" s="73"/>
      <c r="K40" s="73"/>
      <c r="L40" s="73"/>
      <c r="M40" s="73"/>
      <c r="N40" s="73"/>
      <c r="O40" s="73"/>
      <c r="P40" s="73"/>
      <c r="Q40" s="74"/>
      <c r="R40" s="73"/>
      <c r="S40" s="73"/>
      <c r="T40" s="73"/>
      <c r="U40" s="73"/>
      <c r="V40" s="73"/>
      <c r="W40" s="73"/>
      <c r="X40" s="73"/>
      <c r="Y40" s="73"/>
      <c r="Z40" s="73"/>
      <c r="AA40" s="73"/>
      <c r="AB40" s="73"/>
      <c r="AC40" s="73"/>
    </row>
    <row r="41" customHeight="1" spans="1:30">
      <c r="C41" s="73"/>
      <c r="D41" s="73"/>
      <c r="E41" s="73"/>
      <c r="F41" s="73"/>
      <c r="G41" s="73"/>
      <c r="H41" s="73"/>
      <c r="I41" s="73"/>
      <c r="J41" s="73"/>
      <c r="K41" s="73"/>
      <c r="L41" s="73"/>
      <c r="M41" s="73"/>
      <c r="N41" s="73"/>
      <c r="O41" s="73"/>
      <c r="P41" s="73"/>
      <c r="Q41" s="74"/>
      <c r="R41" s="73"/>
      <c r="S41" s="73"/>
      <c r="T41" s="73"/>
      <c r="U41" s="73"/>
      <c r="V41" s="73"/>
      <c r="W41" s="73"/>
      <c r="X41" s="73"/>
      <c r="Y41" s="73"/>
      <c r="Z41" s="73"/>
      <c r="AA41" s="73"/>
      <c r="AB41" s="73"/>
      <c r="AC41" s="73"/>
    </row>
    <row r="42" customHeight="1" spans="1:30">
      <c r="C42" s="73"/>
      <c r="D42" s="73"/>
      <c r="E42" s="73"/>
      <c r="F42" s="73"/>
      <c r="G42" s="73"/>
      <c r="H42" s="73"/>
      <c r="I42" s="73"/>
      <c r="J42" s="73"/>
      <c r="K42" s="73"/>
      <c r="L42" s="73"/>
      <c r="M42" s="73"/>
      <c r="N42" s="73"/>
      <c r="O42" s="73"/>
      <c r="P42" s="73"/>
      <c r="Q42" s="74"/>
      <c r="R42" s="73"/>
      <c r="S42" s="73"/>
      <c r="T42" s="73"/>
      <c r="U42" s="73"/>
      <c r="V42" s="73"/>
      <c r="W42" s="73"/>
      <c r="X42" s="73"/>
      <c r="Y42" s="73"/>
      <c r="Z42" s="73"/>
      <c r="AA42" s="73"/>
      <c r="AB42" s="73"/>
      <c r="AC42" s="73"/>
    </row>
    <row r="43" customHeight="1" spans="1:30">
      <c r="C43" s="73"/>
      <c r="D43" s="73"/>
      <c r="E43" s="73"/>
      <c r="F43" s="73"/>
      <c r="G43" s="73"/>
      <c r="H43" s="73"/>
      <c r="I43" s="73"/>
      <c r="J43" s="73"/>
      <c r="K43" s="73"/>
      <c r="L43" s="73"/>
      <c r="M43" s="73"/>
      <c r="N43" s="73"/>
      <c r="O43" s="73"/>
      <c r="P43" s="73"/>
      <c r="Q43" s="74"/>
      <c r="R43" s="73"/>
      <c r="S43" s="73"/>
      <c r="T43" s="73"/>
      <c r="U43" s="73"/>
      <c r="V43" s="73"/>
      <c r="W43" s="73"/>
      <c r="X43" s="73"/>
      <c r="Y43" s="73"/>
      <c r="Z43" s="73"/>
      <c r="AA43" s="73"/>
      <c r="AB43" s="73"/>
      <c r="AC43" s="73"/>
    </row>
    <row r="44" customHeight="1" spans="1:30">
      <c r="C44" s="73"/>
      <c r="D44" s="73"/>
      <c r="E44" s="73"/>
      <c r="F44" s="73"/>
      <c r="G44" s="73"/>
      <c r="H44" s="73"/>
      <c r="I44" s="73"/>
      <c r="J44" s="73"/>
      <c r="K44" s="73"/>
      <c r="L44" s="73"/>
      <c r="M44" s="73"/>
      <c r="N44" s="73"/>
      <c r="O44" s="73"/>
      <c r="P44" s="73"/>
      <c r="Q44" s="74"/>
      <c r="R44" s="73"/>
      <c r="S44" s="73"/>
      <c r="T44" s="73"/>
      <c r="U44" s="73"/>
      <c r="V44" s="73"/>
      <c r="W44" s="73"/>
      <c r="X44" s="73"/>
      <c r="Y44" s="73"/>
      <c r="Z44" s="73"/>
      <c r="AA44" s="73"/>
      <c r="AB44" s="73"/>
      <c r="AC44" s="73"/>
    </row>
    <row r="45" customHeight="1" spans="1:30">
      <c r="C45" s="73"/>
      <c r="D45" s="73"/>
      <c r="E45" s="73"/>
      <c r="F45" s="73"/>
      <c r="G45" s="73"/>
      <c r="H45" s="73"/>
      <c r="I45" s="73"/>
      <c r="J45" s="73"/>
      <c r="K45" s="73"/>
      <c r="L45" s="73"/>
      <c r="M45" s="73"/>
      <c r="N45" s="73"/>
      <c r="O45" s="73"/>
      <c r="P45" s="73"/>
      <c r="Q45" s="74"/>
      <c r="R45" s="73"/>
      <c r="S45" s="73"/>
      <c r="T45" s="73"/>
      <c r="U45" s="73"/>
      <c r="V45" s="73"/>
      <c r="W45" s="73"/>
      <c r="X45" s="73"/>
      <c r="Y45" s="73"/>
      <c r="Z45" s="73"/>
      <c r="AA45" s="73"/>
      <c r="AB45" s="73"/>
      <c r="AC45" s="73"/>
    </row>
    <row r="46" customHeight="1" spans="1:30">
      <c r="C46" s="73"/>
      <c r="D46" s="73"/>
      <c r="E46" s="73"/>
      <c r="F46" s="73"/>
      <c r="G46" s="73"/>
      <c r="H46" s="73"/>
      <c r="I46" s="73"/>
      <c r="J46" s="73"/>
      <c r="K46" s="73"/>
      <c r="L46" s="73"/>
      <c r="M46" s="73"/>
      <c r="N46" s="73"/>
      <c r="O46" s="73"/>
      <c r="P46" s="73"/>
      <c r="Q46" s="74"/>
      <c r="R46" s="73"/>
      <c r="S46" s="73"/>
      <c r="T46" s="73"/>
      <c r="U46" s="73"/>
      <c r="V46" s="73"/>
      <c r="W46" s="73"/>
      <c r="X46" s="73"/>
      <c r="Y46" s="73"/>
      <c r="Z46" s="73"/>
      <c r="AA46" s="73"/>
      <c r="AB46" s="73"/>
      <c r="AC46" s="73"/>
    </row>
  </sheetData>
  <mergeCells count="37">
    <mergeCell ref="A1:C1"/>
    <mergeCell ref="A2:AD2"/>
    <mergeCell ref="C3:E3"/>
    <mergeCell ref="F3:M3"/>
    <mergeCell ref="N3:Q3"/>
    <mergeCell ref="R3:U3"/>
    <mergeCell ref="V3:Y3"/>
    <mergeCell ref="Z3:AD3"/>
    <mergeCell ref="A36:AD36"/>
    <mergeCell ref="A3:A4"/>
    <mergeCell ref="A6:A7"/>
    <mergeCell ref="A8:A11"/>
    <mergeCell ref="A13:A14"/>
    <mergeCell ref="A15:A17"/>
    <mergeCell ref="A18:A21"/>
    <mergeCell ref="A22:A23"/>
    <mergeCell ref="A24:A29"/>
    <mergeCell ref="A30:A32"/>
    <mergeCell ref="A33:A34"/>
    <mergeCell ref="B3:B4"/>
    <mergeCell ref="B6:B7"/>
    <mergeCell ref="B8:B11"/>
    <mergeCell ref="B13:B14"/>
    <mergeCell ref="B15:B17"/>
    <mergeCell ref="B18:B21"/>
    <mergeCell ref="B22:B23"/>
    <mergeCell ref="B24:B29"/>
    <mergeCell ref="B30:B32"/>
    <mergeCell ref="B33:B34"/>
    <mergeCell ref="C5:C34"/>
    <mergeCell ref="D5:D34"/>
    <mergeCell ref="E5:E34"/>
    <mergeCell ref="H5:H34"/>
    <mergeCell ref="M5:M34"/>
    <mergeCell ref="P5:P34"/>
    <mergeCell ref="T5:T34"/>
    <mergeCell ref="AC5:AC34"/>
  </mergeCells>
  <printOptions horizontalCentered="1"/>
  <pageMargins left="0.25" right="0.25" top="0.75" bottom="0.75" header="0.298611111111111" footer="0.298611111111111"/>
  <pageSetup paperSize="8"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linfeng</dc:creator>
  <cp:lastModifiedBy>J</cp:lastModifiedBy>
  <dcterms:created xsi:type="dcterms:W3CDTF">2023-11-24T17:52:00Z</dcterms:created>
  <dcterms:modified xsi:type="dcterms:W3CDTF">2025-12-09T03:51:34Z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A82036690C4F47C39B21C2A1030481B1_13</vt:lpwstr>
  </property>
  <property fmtid="{D5CDD505-2E9C-101B-9397-08002B2CF9AE}" pid="3" name="KSOProductBuildVer">
    <vt:lpwstr>2052-12.1.0.24034</vt:lpwstr>
  </property>
  <property fmtid="{D5CDD505-2E9C-101B-9397-08002B2CF9AE}" pid="4" name="CalculationRule">
    <vt:i4>0</vt:i4>
  </property>
</Properties>
</file>