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00"/>
  </bookViews>
  <sheets>
    <sheet name="202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<sst xmlns="http://schemas.openxmlformats.org/spreadsheetml/2006/main" count="26" uniqueCount="26">
  <si>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附件5</t>
  </si>
  <si>
    <t>2024年度新能源公交车运营省级补贴资金分配表</t>
  </si>
  <si>
    <t>序号</t>
  </si>
  <si>
    <t>县别</t>
  </si>
  <si>
    <t>地方财政投入情况（300分）</t>
  </si>
  <si>
    <t>新能源公交车推广（100分）</t>
  </si>
  <si>
    <t>辖区城市公交安全稳定情况  
（100分）</t>
  </si>
  <si>
    <t>新能源车标台数得分</t>
  </si>
  <si>
    <t>辖区公交车运营服务质量情况
（40分）</t>
  </si>
  <si>
    <t>总分</t>
  </si>
  <si>
    <t>全市考核     总得分</t>
  </si>
  <si>
    <t>考核分占比</t>
  </si>
  <si>
    <t>省上下达总资金（万元）</t>
  </si>
  <si>
    <t>各县分配资金=省上下达总资金*考核分占比            （万元）</t>
  </si>
  <si>
    <t>中心市区 （三元）</t>
  </si>
  <si>
    <t>沙县</t>
  </si>
  <si>
    <t>永安</t>
  </si>
  <si>
    <t>明溪</t>
  </si>
  <si>
    <t>清流</t>
  </si>
  <si>
    <t>宁化</t>
  </si>
  <si>
    <t>建宁</t>
  </si>
  <si>
    <t>泰宁</t>
  </si>
  <si>
    <t>将乐</t>
  </si>
  <si>
    <t>尤溪</t>
  </si>
  <si>
    <t>大田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</si>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</sst>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="90" zoomScaleNormal="90" workbookViewId="0">
      <selection activeCell="E11" sqref="E11"/>
    </sheetView>
  </sheetViews>
  <sheetFormatPr defaultColWidth="9" defaultRowHeight="15.6"/>
  <cols>
    <col min="1" max="1" width="6" style="2" customWidth="1"/>
    <col min="2" max="2" width="14.2222222222222" style="2" customWidth="1"/>
    <col min="3" max="3" width="10.8888888888889" style="2" customWidth="1"/>
    <col min="4" max="4" width="11.4444444444444" style="1" customWidth="1"/>
    <col min="5" max="5" width="13.2037037037037" style="1" customWidth="1"/>
    <col min="6" max="6" width="9.77777777777778" style="1" customWidth="1"/>
    <col min="7" max="7" width="13.5740740740741" style="1" customWidth="1"/>
    <col min="8" max="8" width="12.9166666666667" style="1" customWidth="1"/>
    <col min="9" max="9" width="11.4444444444444" style="1" customWidth="1"/>
    <col min="10" max="10" width="7.77777777777778" style="1" customWidth="1"/>
    <col min="11" max="11" width="9.66666666666667" style="1" customWidth="1"/>
    <col min="12" max="12" width="23.5740740740741" style="1" customWidth="1"/>
    <col min="13" max="16383" width="9" style="1"/>
  </cols>
  <sheetData>
    <row r="1" ht="2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57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6" customHeight="1" spans="1:12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13" t="s">
        <v>11</v>
      </c>
      <c r="K3" s="14" t="s">
        <v>12</v>
      </c>
      <c r="L3" s="13" t="s">
        <v>13</v>
      </c>
    </row>
    <row r="4" s="1" customFormat="1" ht="47" customHeight="1" spans="1:12">
      <c r="A4" s="6"/>
      <c r="B4" s="6"/>
      <c r="C4" s="7"/>
      <c r="D4" s="7"/>
      <c r="E4" s="9"/>
      <c r="F4" s="7"/>
      <c r="G4" s="9"/>
      <c r="H4" s="7"/>
      <c r="I4" s="7"/>
      <c r="J4" s="13"/>
      <c r="K4" s="15"/>
      <c r="L4" s="13"/>
    </row>
    <row r="5" s="1" customFormat="1" ht="48" customHeight="1" spans="1:12">
      <c r="A5" s="10">
        <v>1</v>
      </c>
      <c r="B5" s="11" t="s">
        <v>14</v>
      </c>
      <c r="C5" s="10">
        <v>0</v>
      </c>
      <c r="D5" s="10">
        <v>82.27</v>
      </c>
      <c r="E5" s="10">
        <v>100</v>
      </c>
      <c r="F5" s="10">
        <v>366.9</v>
      </c>
      <c r="G5" s="10">
        <v>20</v>
      </c>
      <c r="H5" s="10">
        <f>SUM(C5:G5)</f>
        <v>569.17</v>
      </c>
      <c r="I5" s="10">
        <v>3293.2</v>
      </c>
      <c r="J5" s="16">
        <f>H5/I5</f>
        <v>0.172831896028179</v>
      </c>
      <c r="K5" s="17">
        <v>451.13</v>
      </c>
      <c r="L5" s="17">
        <f>K5*J5</f>
        <v>77.9696532551925</v>
      </c>
    </row>
    <row r="6" s="1" customFormat="1" ht="48" customHeight="1" spans="1:12">
      <c r="A6" s="10">
        <v>2</v>
      </c>
      <c r="B6" s="10" t="s">
        <v>15</v>
      </c>
      <c r="C6" s="10">
        <v>0</v>
      </c>
      <c r="D6" s="10">
        <v>73.94</v>
      </c>
      <c r="E6" s="10">
        <v>100</v>
      </c>
      <c r="F6" s="10">
        <v>141.7</v>
      </c>
      <c r="G6" s="10">
        <v>24</v>
      </c>
      <c r="H6" s="10">
        <f>SUM(C6:G6)</f>
        <v>339.64</v>
      </c>
      <c r="I6" s="10">
        <v>3293.2</v>
      </c>
      <c r="J6" s="16">
        <f t="shared" ref="J6:J16" si="0">H6/I6</f>
        <v>0.103133730110531</v>
      </c>
      <c r="K6" s="17">
        <v>451.13</v>
      </c>
      <c r="L6" s="17">
        <f t="shared" ref="L6:L16" si="1">K6*J6</f>
        <v>46.5267196647638</v>
      </c>
    </row>
    <row r="7" s="1" customFormat="1" ht="48" customHeight="1" spans="1:12">
      <c r="A7" s="10">
        <v>3</v>
      </c>
      <c r="B7" s="10" t="s">
        <v>16</v>
      </c>
      <c r="C7" s="10">
        <v>0</v>
      </c>
      <c r="D7" s="10">
        <v>100</v>
      </c>
      <c r="E7" s="10">
        <v>50</v>
      </c>
      <c r="F7" s="10">
        <v>202.1</v>
      </c>
      <c r="G7" s="10">
        <v>34</v>
      </c>
      <c r="H7" s="10">
        <f t="shared" ref="H6:H15" si="2">SUM(C7:G7)</f>
        <v>386.1</v>
      </c>
      <c r="I7" s="10">
        <v>3293.2</v>
      </c>
      <c r="J7" s="16">
        <f t="shared" si="0"/>
        <v>0.117241588728289</v>
      </c>
      <c r="K7" s="17">
        <v>451.13</v>
      </c>
      <c r="L7" s="17">
        <f t="shared" si="1"/>
        <v>52.8911979229928</v>
      </c>
    </row>
    <row r="8" s="1" customFormat="1" ht="48" customHeight="1" spans="1:12">
      <c r="A8" s="10">
        <v>4</v>
      </c>
      <c r="B8" s="10" t="s">
        <v>17</v>
      </c>
      <c r="C8" s="10">
        <v>0</v>
      </c>
      <c r="D8" s="10">
        <v>50</v>
      </c>
      <c r="E8" s="10">
        <v>100</v>
      </c>
      <c r="F8" s="10">
        <v>12</v>
      </c>
      <c r="G8" s="10">
        <v>28</v>
      </c>
      <c r="H8" s="10">
        <f t="shared" si="2"/>
        <v>190</v>
      </c>
      <c r="I8" s="10">
        <v>3293.2</v>
      </c>
      <c r="J8" s="16">
        <f t="shared" si="0"/>
        <v>0.0576946435078343</v>
      </c>
      <c r="K8" s="17">
        <v>451.13</v>
      </c>
      <c r="L8" s="17">
        <f t="shared" si="1"/>
        <v>26.0277845256893</v>
      </c>
    </row>
    <row r="9" s="1" customFormat="1" ht="48" customHeight="1" spans="1:12">
      <c r="A9" s="10">
        <v>5</v>
      </c>
      <c r="B9" s="10" t="s">
        <v>18</v>
      </c>
      <c r="C9" s="10">
        <v>0</v>
      </c>
      <c r="D9" s="10">
        <v>92.86</v>
      </c>
      <c r="E9" s="10">
        <v>100</v>
      </c>
      <c r="F9" s="10">
        <v>25.4</v>
      </c>
      <c r="G9" s="10">
        <v>26</v>
      </c>
      <c r="H9" s="10">
        <f t="shared" si="2"/>
        <v>244.26</v>
      </c>
      <c r="I9" s="10">
        <v>3293.2</v>
      </c>
      <c r="J9" s="16">
        <f t="shared" si="0"/>
        <v>0.074171019069598</v>
      </c>
      <c r="K9" s="17">
        <v>451.13</v>
      </c>
      <c r="L9" s="17">
        <f t="shared" si="1"/>
        <v>33.4607718328677</v>
      </c>
    </row>
    <row r="10" s="1" customFormat="1" ht="48" customHeight="1" spans="1:12">
      <c r="A10" s="10">
        <v>6</v>
      </c>
      <c r="B10" s="10" t="s">
        <v>19</v>
      </c>
      <c r="C10" s="10">
        <v>0</v>
      </c>
      <c r="D10" s="10">
        <v>85.96</v>
      </c>
      <c r="E10" s="10">
        <v>100</v>
      </c>
      <c r="F10" s="10">
        <v>49</v>
      </c>
      <c r="G10" s="10">
        <v>38</v>
      </c>
      <c r="H10" s="10">
        <f t="shared" si="2"/>
        <v>272.96</v>
      </c>
      <c r="I10" s="10">
        <v>3293.2</v>
      </c>
      <c r="J10" s="16">
        <f t="shared" si="0"/>
        <v>0.0828859467994656</v>
      </c>
      <c r="K10" s="17">
        <v>451.13</v>
      </c>
      <c r="L10" s="17">
        <f t="shared" si="1"/>
        <v>37.3923371796429</v>
      </c>
    </row>
    <row r="11" s="1" customFormat="1" ht="48" customHeight="1" spans="1:12">
      <c r="A11" s="10">
        <v>7</v>
      </c>
      <c r="B11" s="10" t="s">
        <v>20</v>
      </c>
      <c r="C11" s="10">
        <v>0</v>
      </c>
      <c r="D11" s="10">
        <v>94.74</v>
      </c>
      <c r="E11" s="10">
        <v>100</v>
      </c>
      <c r="F11" s="10">
        <v>36</v>
      </c>
      <c r="G11" s="10">
        <v>32</v>
      </c>
      <c r="H11" s="10">
        <f t="shared" si="2"/>
        <v>262.74</v>
      </c>
      <c r="I11" s="10">
        <v>3293.2</v>
      </c>
      <c r="J11" s="16">
        <f t="shared" si="0"/>
        <v>0.079782582290781</v>
      </c>
      <c r="K11" s="17">
        <v>451.13</v>
      </c>
      <c r="L11" s="17">
        <f t="shared" si="1"/>
        <v>35.99231634884</v>
      </c>
    </row>
    <row r="12" s="1" customFormat="1" ht="48" customHeight="1" spans="1:12">
      <c r="A12" s="10">
        <v>8</v>
      </c>
      <c r="B12" s="10" t="s">
        <v>21</v>
      </c>
      <c r="C12" s="10">
        <v>0</v>
      </c>
      <c r="D12" s="10">
        <v>100</v>
      </c>
      <c r="E12" s="10">
        <v>75</v>
      </c>
      <c r="F12" s="10">
        <v>59</v>
      </c>
      <c r="G12" s="10">
        <v>30</v>
      </c>
      <c r="H12" s="10">
        <f t="shared" si="2"/>
        <v>264</v>
      </c>
      <c r="I12" s="10">
        <v>3293.2</v>
      </c>
      <c r="J12" s="16">
        <f t="shared" si="0"/>
        <v>0.0801651888740435</v>
      </c>
      <c r="K12" s="17">
        <v>451.13</v>
      </c>
      <c r="L12" s="17">
        <f t="shared" si="1"/>
        <v>36.1649216567472</v>
      </c>
    </row>
    <row r="13" s="1" customFormat="1" ht="48" customHeight="1" spans="1:12">
      <c r="A13" s="10">
        <v>9</v>
      </c>
      <c r="B13" s="10" t="s">
        <v>22</v>
      </c>
      <c r="C13" s="10">
        <v>0</v>
      </c>
      <c r="D13" s="10">
        <v>73.58</v>
      </c>
      <c r="E13" s="10">
        <v>100</v>
      </c>
      <c r="F13" s="10">
        <v>34.5</v>
      </c>
      <c r="G13" s="10">
        <v>22</v>
      </c>
      <c r="H13" s="10">
        <f t="shared" si="2"/>
        <v>230.08</v>
      </c>
      <c r="I13" s="10">
        <v>3293.2</v>
      </c>
      <c r="J13" s="16">
        <f t="shared" si="0"/>
        <v>0.0698651767278027</v>
      </c>
      <c r="K13" s="17">
        <v>451.13</v>
      </c>
      <c r="L13" s="17">
        <f t="shared" si="1"/>
        <v>31.5182771772137</v>
      </c>
    </row>
    <row r="14" s="1" customFormat="1" ht="48" customHeight="1" spans="1:12">
      <c r="A14" s="10">
        <v>10</v>
      </c>
      <c r="B14" s="10" t="s">
        <v>23</v>
      </c>
      <c r="C14" s="10">
        <v>0</v>
      </c>
      <c r="D14" s="10">
        <v>100</v>
      </c>
      <c r="E14" s="10">
        <v>75</v>
      </c>
      <c r="F14" s="10">
        <v>76.4</v>
      </c>
      <c r="G14" s="10">
        <v>36</v>
      </c>
      <c r="H14" s="10">
        <f t="shared" si="2"/>
        <v>287.4</v>
      </c>
      <c r="I14" s="10">
        <v>3293.2</v>
      </c>
      <c r="J14" s="16">
        <f t="shared" si="0"/>
        <v>0.087270739706061</v>
      </c>
      <c r="K14" s="17">
        <v>451.13</v>
      </c>
      <c r="L14" s="17">
        <f t="shared" si="1"/>
        <v>39.3704488035953</v>
      </c>
    </row>
    <row r="15" s="1" customFormat="1" ht="48" customHeight="1" spans="1:12">
      <c r="A15" s="10">
        <v>11</v>
      </c>
      <c r="B15" s="10" t="s">
        <v>24</v>
      </c>
      <c r="C15" s="10">
        <v>0</v>
      </c>
      <c r="D15" s="10">
        <v>78.95</v>
      </c>
      <c r="E15" s="10">
        <v>100</v>
      </c>
      <c r="F15" s="10">
        <v>27.9</v>
      </c>
      <c r="G15" s="10">
        <v>40</v>
      </c>
      <c r="H15" s="10">
        <f t="shared" si="2"/>
        <v>246.85</v>
      </c>
      <c r="I15" s="10">
        <v>3293.2</v>
      </c>
      <c r="J15" s="16">
        <f t="shared" si="0"/>
        <v>0.0749574881574153</v>
      </c>
      <c r="K15" s="17">
        <v>451.13</v>
      </c>
      <c r="L15" s="17">
        <f t="shared" si="1"/>
        <v>33.8155716324548</v>
      </c>
    </row>
    <row r="16" s="1" customFormat="1" ht="48" customHeight="1" spans="1:12">
      <c r="A16" s="10">
        <v>12</v>
      </c>
      <c r="B16" s="10" t="s">
        <v>25</v>
      </c>
      <c r="C16" s="10"/>
      <c r="D16" s="10">
        <v>932.3</v>
      </c>
      <c r="E16" s="10"/>
      <c r="F16" s="10">
        <v>1030.9</v>
      </c>
      <c r="G16" s="10">
        <v>330</v>
      </c>
      <c r="H16" s="10">
        <f>SUM(H5:H15)</f>
        <v>3293.2</v>
      </c>
      <c r="I16" s="10">
        <v>3293.2</v>
      </c>
      <c r="J16" s="16">
        <f t="shared" si="0"/>
        <v>1</v>
      </c>
      <c r="K16" s="18"/>
      <c r="L16" s="19">
        <f>SUM(L5:L15)</f>
        <v>451.13</v>
      </c>
    </row>
    <row r="17" s="1" customFormat="1" spans="1:3">
      <c r="A17" s="2"/>
      <c r="B17" s="2"/>
      <c r="C17" s="2"/>
    </row>
    <row r="18" s="1" customFormat="1" spans="1:2">
      <c r="A18" s="2"/>
      <c r="B18" s="2"/>
    </row>
    <row r="19" s="1" customFormat="1" spans="1:3">
      <c r="A19" s="2"/>
      <c r="B19" s="2"/>
      <c r="C19" s="2"/>
    </row>
    <row r="20" s="1" customFormat="1" spans="1:5">
      <c r="A20" s="2"/>
      <c r="B20" s="12"/>
      <c r="C20" s="12"/>
      <c r="D20" s="2"/>
      <c r="E20" s="2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2.55902777777778" right="0.75" top="0.786805555555556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Foldwood</cp:lastModifiedBy>
  <dcterms:created xsi:type="dcterms:W3CDTF">2023-01-31T06:50:00Z</dcterms:created>
  <dcterms:modified xsi:type="dcterms:W3CDTF">2024-12-26T09:35:20Z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493D3C53703F4B2B9756F94D3124AD70</vt:lpwstr>
  </property>
  <property fmtid="{D5CDD505-2E9C-101B-9397-08002B2CF9AE}" pid="3" name="KSOProductBuildVer">
    <vt:lpwstr>2052-12.1.0.19302</vt:lpwstr>
  </property>
</Properties>
</file>